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oldstein\Dropbox\Fin 3560\2025 Spring 3560\"/>
    </mc:Choice>
  </mc:AlternateContent>
  <xr:revisionPtr revIDLastSave="0" documentId="8_{66148E96-8EF4-4EEE-BD4E-D87B339DC715}" xr6:coauthVersionLast="47" xr6:coauthVersionMax="47" xr10:uidLastSave="{00000000-0000-0000-0000-000000000000}"/>
  <bookViews>
    <workbookView xWindow="-108" yWindow="-108" windowWidth="23256" windowHeight="14016" xr2:uid="{E6616503-667A-4A09-915C-0F7572EC8C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6" i="1" s="1"/>
  <c r="F9" i="1"/>
  <c r="F16" i="1" s="1"/>
  <c r="E9" i="1"/>
  <c r="E16" i="1" s="1"/>
  <c r="D9" i="1"/>
  <c r="D16" i="1" s="1"/>
  <c r="B3" i="1"/>
  <c r="D7" i="1" s="1"/>
  <c r="D11" i="1" l="1"/>
  <c r="D15" i="1"/>
  <c r="D18" i="1" s="1"/>
  <c r="E7" i="1"/>
  <c r="F7" i="1"/>
  <c r="G7" i="1"/>
  <c r="G11" i="1" l="1"/>
  <c r="G15" i="1"/>
  <c r="G18" i="1" s="1"/>
  <c r="F11" i="1"/>
  <c r="F15" i="1"/>
  <c r="F18" i="1" s="1"/>
  <c r="E11" i="1"/>
  <c r="E15" i="1"/>
  <c r="E18" i="1" s="1"/>
  <c r="C18" i="1" l="1"/>
  <c r="C11" i="1"/>
  <c r="D12" i="1" s="1"/>
  <c r="G12" i="1" l="1"/>
  <c r="F12" i="1"/>
  <c r="E12" i="1"/>
  <c r="C20" i="1"/>
</calcChain>
</file>

<file path=xl/sharedStrings.xml><?xml version="1.0" encoding="utf-8"?>
<sst xmlns="http://schemas.openxmlformats.org/spreadsheetml/2006/main" count="10" uniqueCount="9">
  <si>
    <t>cash flow</t>
  </si>
  <si>
    <t>coupon</t>
  </si>
  <si>
    <t>FV</t>
  </si>
  <si>
    <t>Pmt</t>
  </si>
  <si>
    <t>discount</t>
  </si>
  <si>
    <t>discount factor</t>
  </si>
  <si>
    <t>PV</t>
  </si>
  <si>
    <t>cashflow*time</t>
  </si>
  <si>
    <t>Duration: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</si>
</sst>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%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0" applyNumberFormat="1"/>
    <xf numFmtId="10" fontId="0" fillId="0" borderId="0" xfId="0" applyNumberFormat="1"/>
    <xf numFmtId="165" fontId="0" fillId="0" borderId="0" xfId="0" applyNumberFormat="1"/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CDF7B-0766-4A52-864C-99DC19374196}">
  <dimension ref="A1:G24"/>
  <sheetViews>
    <sheetView tabSelected="1" workbookViewId="0">
      <selection activeCell="B2" sqref="B2"/>
    </sheetView>
  </sheetViews>
  <sheetFormatPr defaultRowHeight="14.4" x14ac:dyDescent="0.3"/>
  <sheetData>
    <row r="1" spans="1:7" x14ac:dyDescent="0.3">
      <c r="A1" t="s">
        <v>1</v>
      </c>
      <c r="B1" s="3">
        <v>0.04</v>
      </c>
      <c r="D1">
        <v>9.6250000000000002E-2</v>
      </c>
    </row>
    <row r="2" spans="1:7" x14ac:dyDescent="0.3">
      <c r="A2" t="s">
        <v>2</v>
      </c>
      <c r="B2">
        <v>1000</v>
      </c>
    </row>
    <row r="3" spans="1:7" x14ac:dyDescent="0.3">
      <c r="A3" t="s">
        <v>3</v>
      </c>
      <c r="B3">
        <f>B2*B1</f>
        <v>40</v>
      </c>
    </row>
    <row r="4" spans="1:7" x14ac:dyDescent="0.3">
      <c r="A4" t="s">
        <v>4</v>
      </c>
      <c r="B4" s="1">
        <v>0.1</v>
      </c>
    </row>
    <row r="5" spans="1:7" x14ac:dyDescent="0.3">
      <c r="C5">
        <v>0</v>
      </c>
      <c r="D5">
        <v>1</v>
      </c>
      <c r="E5">
        <v>2</v>
      </c>
      <c r="F5">
        <v>3</v>
      </c>
      <c r="G5">
        <v>4</v>
      </c>
    </row>
    <row r="7" spans="1:7" x14ac:dyDescent="0.3">
      <c r="A7" t="s">
        <v>0</v>
      </c>
      <c r="D7">
        <f>$B$3</f>
        <v>40</v>
      </c>
      <c r="E7">
        <f t="shared" ref="E7:F7" si="0">$B$3</f>
        <v>40</v>
      </c>
      <c r="F7">
        <f t="shared" si="0"/>
        <v>40</v>
      </c>
      <c r="G7">
        <f>$B$3+B2</f>
        <v>1040</v>
      </c>
    </row>
    <row r="9" spans="1:7" x14ac:dyDescent="0.3">
      <c r="A9" t="s">
        <v>5</v>
      </c>
      <c r="D9">
        <f>1/(1+$B$4)^D5</f>
        <v>0.90909090909090906</v>
      </c>
      <c r="E9">
        <f t="shared" ref="E9:G9" si="1">1/(1+$B$4)^E5</f>
        <v>0.82644628099173545</v>
      </c>
      <c r="F9">
        <f t="shared" si="1"/>
        <v>0.75131480090157754</v>
      </c>
      <c r="G9">
        <f t="shared" si="1"/>
        <v>0.68301345536507052</v>
      </c>
    </row>
    <row r="11" spans="1:7" x14ac:dyDescent="0.3">
      <c r="A11" t="s">
        <v>6</v>
      </c>
      <c r="C11">
        <f>SUM(D11:G11)</f>
        <v>809.80807321904217</v>
      </c>
      <c r="D11">
        <f>D7*D9</f>
        <v>36.36363636363636</v>
      </c>
      <c r="E11">
        <f t="shared" ref="E11:G11" si="2">E7*E9</f>
        <v>33.057851239669418</v>
      </c>
      <c r="F11">
        <f t="shared" si="2"/>
        <v>30.052592036063103</v>
      </c>
      <c r="G11">
        <f t="shared" si="2"/>
        <v>710.33399357967335</v>
      </c>
    </row>
    <row r="12" spans="1:7" x14ac:dyDescent="0.3">
      <c r="D12" s="4">
        <f>D11/$C$11</f>
        <v>4.4904018083060632E-2</v>
      </c>
      <c r="E12" s="4">
        <f t="shared" ref="E12:G12" si="3">E11/$C$11</f>
        <v>4.0821834620964212E-2</v>
      </c>
      <c r="F12" s="4">
        <f t="shared" si="3"/>
        <v>3.7110758746331095E-2</v>
      </c>
      <c r="G12" s="4">
        <f t="shared" si="3"/>
        <v>0.87716338854964415</v>
      </c>
    </row>
    <row r="15" spans="1:7" x14ac:dyDescent="0.3">
      <c r="A15" t="s">
        <v>7</v>
      </c>
      <c r="D15">
        <f>D7*D5</f>
        <v>40</v>
      </c>
      <c r="E15">
        <f t="shared" ref="E15:G15" si="4">E7*E5</f>
        <v>80</v>
      </c>
      <c r="F15">
        <f t="shared" si="4"/>
        <v>120</v>
      </c>
      <c r="G15">
        <f t="shared" si="4"/>
        <v>4160</v>
      </c>
    </row>
    <row r="16" spans="1:7" x14ac:dyDescent="0.3">
      <c r="A16" t="s">
        <v>5</v>
      </c>
      <c r="D16">
        <f>D9</f>
        <v>0.90909090909090906</v>
      </c>
      <c r="E16">
        <f t="shared" ref="E16:G16" si="5">E9</f>
        <v>0.82644628099173545</v>
      </c>
      <c r="F16">
        <f t="shared" si="5"/>
        <v>0.75131480090157754</v>
      </c>
      <c r="G16">
        <f t="shared" si="5"/>
        <v>0.68301345536507052</v>
      </c>
    </row>
    <row r="18" spans="1:7" x14ac:dyDescent="0.3">
      <c r="C18">
        <f>SUM(D18:G18)</f>
        <v>3033.9730892698581</v>
      </c>
      <c r="D18">
        <f>D15*D16</f>
        <v>36.36363636363636</v>
      </c>
      <c r="E18">
        <f t="shared" ref="E18:G18" si="6">E15*E16</f>
        <v>66.115702479338836</v>
      </c>
      <c r="F18">
        <f t="shared" si="6"/>
        <v>90.15777610818931</v>
      </c>
      <c r="G18">
        <f t="shared" si="6"/>
        <v>2841.3359743186934</v>
      </c>
    </row>
    <row r="20" spans="1:7" x14ac:dyDescent="0.3">
      <c r="A20" t="s">
        <v>8</v>
      </c>
      <c r="C20">
        <f>C18/C11</f>
        <v>3.7465335177625589</v>
      </c>
    </row>
    <row r="24" spans="1:7" x14ac:dyDescent="0.3">
      <c r="D24" s="2"/>
      <c r="E24" s="2"/>
      <c r="F24" s="2"/>
      <c r="G2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Goldstein</dc:creator>
  <cp:lastModifiedBy>Michael Goldstein</cp:lastModifiedBy>
  <dcterms:created xsi:type="dcterms:W3CDTF">2025-02-06T12:17:30Z</dcterms:created>
  <dcterms:modified xsi:type="dcterms:W3CDTF">2025-02-06T12:28:10Z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306a34-4f90-403b-9fff-d1d3d6603342_Enabled">
    <vt:lpwstr>true</vt:lpwstr>
  </property>
  <property fmtid="{D5CDD505-2E9C-101B-9397-08002B2CF9AE}" pid="3" name="MSIP_Label_8b306a34-4f90-403b-9fff-d1d3d6603342_SetDate">
    <vt:lpwstr>2025-02-06T12:27:40Z</vt:lpwstr>
  </property>
  <property fmtid="{D5CDD505-2E9C-101B-9397-08002B2CF9AE}" pid="4" name="MSIP_Label_8b306a34-4f90-403b-9fff-d1d3d6603342_Method">
    <vt:lpwstr>Standard</vt:lpwstr>
  </property>
  <property fmtid="{D5CDD505-2E9C-101B-9397-08002B2CF9AE}" pid="5" name="MSIP_Label_8b306a34-4f90-403b-9fff-d1d3d6603342_Name">
    <vt:lpwstr>General</vt:lpwstr>
  </property>
  <property fmtid="{D5CDD505-2E9C-101B-9397-08002B2CF9AE}" pid="6" name="MSIP_Label_8b306a34-4f90-403b-9fff-d1d3d6603342_SiteId">
    <vt:lpwstr>e83d2ad7-3bcd-4d5c-9d6c-6ffa1a4434bf</vt:lpwstr>
  </property>
  <property fmtid="{D5CDD505-2E9C-101B-9397-08002B2CF9AE}" pid="7" name="MSIP_Label_8b306a34-4f90-403b-9fff-d1d3d6603342_ActionId">
    <vt:lpwstr>b8e55d63-ef72-438e-ba55-5a054feb591b</vt:lpwstr>
  </property>
  <property fmtid="{D5CDD505-2E9C-101B-9397-08002B2CF9AE}" pid="8" name="MSIP_Label_8b306a34-4f90-403b-9fff-d1d3d6603342_ContentBits">
    <vt:lpwstr>0</vt:lpwstr>
  </property>
</Properties>
</file>